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gdancing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<sst xmlns="http://schemas.openxmlformats.org/spreadsheetml/2006/main" count="55" uniqueCount="42">
  <si>
    <t xml:space="preserve">MORAVSKOSLEZSKÝ KLUB CHOVATELŮ COLLIÍ A SHELTIÍ, Z.S.</t>
  </si>
  <si>
    <t xml:space="preserve">TOP SPORTOVNÍ PES ROKU  </t>
  </si>
  <si>
    <t xml:space="preserve">DD 1</t>
  </si>
  <si>
    <t xml:space="preserve">Kategorie:</t>
  </si>
  <si>
    <t xml:space="preserve">Dogdancing</t>
  </si>
  <si>
    <t xml:space="preserve">DD 2</t>
  </si>
  <si>
    <t xml:space="preserve">Kolie dlouhosrstá</t>
  </si>
  <si>
    <t xml:space="preserve">Ostatní</t>
  </si>
  <si>
    <t xml:space="preserve">Umístění</t>
  </si>
  <si>
    <t xml:space="preserve">Body</t>
  </si>
  <si>
    <t xml:space="preserve">Jméno psa:</t>
  </si>
  <si>
    <t xml:space="preserve">DD 3</t>
  </si>
  <si>
    <t xml:space="preserve">Kolie krátkosrstá</t>
  </si>
  <si>
    <t xml:space="preserve">MR plemene/Cup</t>
  </si>
  <si>
    <t xml:space="preserve">Plemeno:</t>
  </si>
  <si>
    <t xml:space="preserve">nevybráno</t>
  </si>
  <si>
    <t xml:space="preserve">Advancet DD 1</t>
  </si>
  <si>
    <t xml:space="preserve">Šeltie</t>
  </si>
  <si>
    <t xml:space="preserve">MR všech plemen</t>
  </si>
  <si>
    <t xml:space="preserve">Číslo zápisu:</t>
  </si>
  <si>
    <t xml:space="preserve">Advancet DD 2</t>
  </si>
  <si>
    <t xml:space="preserve">MS/ME</t>
  </si>
  <si>
    <t xml:space="preserve">Majitel psa: </t>
  </si>
  <si>
    <t xml:space="preserve">Advancet DD 3</t>
  </si>
  <si>
    <t xml:space="preserve">Telefon:</t>
  </si>
  <si>
    <t xml:space="preserve">E-mail:</t>
  </si>
  <si>
    <t xml:space="preserve">Členské číslo:</t>
  </si>
  <si>
    <t xml:space="preserve">Datum</t>
  </si>
  <si>
    <t xml:space="preserve">Místo zkoušky/závodu</t>
  </si>
  <si>
    <t xml:space="preserve">Zkouška/závod</t>
  </si>
  <si>
    <t xml:space="preserve">Obtížnost zkoušky / závodu</t>
  </si>
  <si>
    <t xml:space="preserve">Bonus za obtížnost soutěže</t>
  </si>
  <si>
    <t xml:space="preserve">Dosažené body</t>
  </si>
  <si>
    <t xml:space="preserve">Pořadí</t>
  </si>
  <si>
    <t xml:space="preserve">Počet startujících</t>
  </si>
  <si>
    <t xml:space="preserve">Bonus za pořadí</t>
  </si>
  <si>
    <t xml:space="preserve">Konečný počet bodů</t>
  </si>
  <si>
    <t xml:space="preserve">Počet bodů celkem: </t>
  </si>
  <si>
    <t xml:space="preserve">LEGENDA</t>
  </si>
  <si>
    <t xml:space="preserve">vyplň</t>
  </si>
  <si>
    <t xml:space="preserve">vyber možnost z nabídky</t>
  </si>
  <si>
    <t xml:space="preserve">nevyplňuj, vyplní se automaticky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</si>
</sst>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General"/>
  </numFmts>
  <fonts count="28">
    <font>
      <sz val="11"/>
      <color rgb="FF000000"/>
      <name val="Calibri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12"/>
      <color rgb="FF000000"/>
      <name val="Calibri"/>
      <family val="0"/>
      <charset val="238"/>
    </font>
    <font>
      <b val="true"/>
      <i val="true"/>
      <sz val="24"/>
      <color rgb="FFF79646"/>
      <name val="Calibri"/>
      <family val="2"/>
      <charset val="238"/>
    </font>
    <font>
      <sz val="19"/>
      <name val="Calibri"/>
      <family val="2"/>
      <charset val="238"/>
    </font>
    <font>
      <b val="true"/>
      <i val="true"/>
      <sz val="24"/>
      <color rgb="FF000000"/>
      <name val="Calibri"/>
      <family val="2"/>
      <charset val="238"/>
    </font>
    <font>
      <b val="true"/>
      <i val="true"/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  <font>
      <b val="true"/>
      <i val="true"/>
      <sz val="14"/>
      <color rgb="FFFFFFFF"/>
      <name val="Calibri"/>
      <family val="2"/>
      <charset val="238"/>
    </font>
    <font>
      <i val="true"/>
      <sz val="11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i val="true"/>
      <sz val="10"/>
      <color rgb="FFD9D9D9"/>
      <name val="Calibri"/>
      <family val="2"/>
      <charset val="238"/>
    </font>
    <font>
      <sz val="11"/>
      <name val="Calibri"/>
      <family val="2"/>
      <charset val="238"/>
    </font>
    <font>
      <sz val="11"/>
      <color rgb="FFD9D9D9"/>
      <name val="Calibri"/>
      <family val="0"/>
      <charset val="238"/>
    </font>
    <font>
      <b val="true"/>
      <i val="true"/>
      <sz val="12"/>
      <name val="Calibri"/>
      <family val="2"/>
      <charset val="238"/>
    </font>
    <font>
      <i val="true"/>
      <sz val="14"/>
      <color rgb="FF000000"/>
      <name val="Calibri"/>
      <family val="2"/>
      <charset val="238"/>
    </font>
    <font>
      <b val="true"/>
      <i val="true"/>
      <sz val="18"/>
      <color rgb="FF000000"/>
      <name val="Calibri"/>
      <family val="2"/>
      <charset val="238"/>
    </font>
    <font>
      <b val="true"/>
      <i val="true"/>
      <sz val="12"/>
      <color rgb="FFFF0000"/>
      <name val="Calibri"/>
      <family val="2"/>
      <charset val="238"/>
    </font>
    <font>
      <b val="true"/>
      <i val="true"/>
      <sz val="12"/>
      <color rgb="FF000000"/>
      <name val="Calibri"/>
      <family val="0"/>
      <charset val="238"/>
    </font>
    <font>
      <sz val="14"/>
      <name val="Calibri"/>
      <family val="2"/>
      <charset val="238"/>
    </font>
    <font>
      <b val="true"/>
      <i val="true"/>
      <sz val="14"/>
      <color rgb="FF00B050"/>
      <name val="Calibri"/>
      <family val="2"/>
      <charset val="238"/>
    </font>
    <font>
      <sz val="12"/>
      <name val="Calibri"/>
      <family val="2"/>
      <charset val="238"/>
    </font>
    <font>
      <b val="true"/>
      <i val="true"/>
      <u val="single"/>
      <sz val="28"/>
      <color rgb="FFFF9855"/>
      <name val="Times New Roman"/>
      <family val="0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D8CE"/>
        <bgColor rgb="FFFFDBB6"/>
      </patternFill>
    </fill>
    <fill>
      <patternFill patternType="solid">
        <fgColor rgb="FFFBE4D0"/>
        <bgColor rgb="FFFCE5CD"/>
      </patternFill>
    </fill>
    <fill>
      <patternFill patternType="solid">
        <fgColor rgb="FFFFDBB6"/>
        <bgColor rgb="FFFFD8CE"/>
      </patternFill>
    </fill>
    <fill>
      <patternFill patternType="solid">
        <fgColor rgb="FFFFC9B6"/>
        <bgColor rgb="FFFFDBB6"/>
      </patternFill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980000"/>
        <bgColor rgb="FF800000"/>
      </patternFill>
    </fill>
    <fill>
      <patternFill patternType="solid">
        <fgColor rgb="FFFCE5CD"/>
        <bgColor rgb="FFFBE4D0"/>
      </patternFill>
    </fill>
    <fill>
      <patternFill patternType="solid">
        <fgColor rgb="FFFFFFFF"/>
        <bgColor rgb="FFFCE5CD"/>
      </patternFill>
    </fill>
    <fill>
      <patternFill patternType="solid">
        <fgColor rgb="FFC9DAF8"/>
        <bgColor rgb="FFD9D9D9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>
        <color rgb="FFD7E4BD"/>
      </right>
      <top style="thin">
        <color rgb="FFD7E4BD"/>
      </top>
      <bottom style="thin">
        <color rgb="FFD7E4BD"/>
      </bottom>
      <diagonal/>
    </border>
    <border diagonalUp="false" diagonalDown="false">
      <left style="thin">
        <color rgb="FFD7E4BD"/>
      </left>
      <right/>
      <top/>
      <bottom style="thin">
        <color rgb="FFD7E4B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7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7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6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6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6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7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1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0" fillId="11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1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1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6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9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6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11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ez názvu1" xfId="20"/>
    <cellStyle name="nevybráno" xfId="21"/>
    <cellStyle name="nevybráno1" xfId="22"/>
    <cellStyle name="nevybráno2" xfId="23"/>
    <cellStyle name="vybrané" xfId="24"/>
    <cellStyle name="vybráno" xfId="25"/>
  </cellStyles>
  <dxfs count="2">
    <dxf>
      <font>
        <name val="Calibri"/>
        <charset val="238"/>
        <family val="0"/>
        <b val="0"/>
        <i val="1"/>
        <color rgb="FF000000"/>
        <sz val="12"/>
      </font>
      <fill>
        <patternFill>
          <bgColor rgb="FFFBE4D0"/>
        </patternFill>
      </fill>
    </dxf>
    <dxf>
      <font>
        <name val="Calibri"/>
        <charset val="238"/>
        <family val="0"/>
        <b val="0"/>
        <i val="1"/>
        <color rgb="FF000000"/>
        <sz val="12"/>
      </font>
      <fill>
        <patternFill>
          <bgColor rgb="FFFFC9B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CE5CD"/>
      <rgbColor rgb="FFFFD8CE"/>
      <rgbColor rgb="FF660066"/>
      <rgbColor rgb="FFFF9855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DBB6"/>
      <rgbColor rgb="FFD7E4BD"/>
      <rgbColor rgb="FFFBE4D0"/>
      <rgbColor rgb="FF99CCFF"/>
      <rgbColor rgb="FFFF99CC"/>
      <rgbColor rgb="FFCC99FF"/>
      <rgbColor rgb="FFFFC9B6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311040</xdr:colOff>
      <xdr:row>4</xdr:row>
      <xdr:rowOff>45000</xdr:rowOff>
    </xdr:from>
    <xdr:to>
      <xdr:col>12</xdr:col>
      <xdr:colOff>9360</xdr:colOff>
      <xdr:row>6</xdr:row>
      <xdr:rowOff>66960</xdr:rowOff>
    </xdr:to>
    <xdr:sp>
      <xdr:nvSpPr>
        <xdr:cNvPr id="0" name="Obdélník 5"/>
        <xdr:cNvSpPr/>
      </xdr:nvSpPr>
      <xdr:spPr>
        <a:xfrm rot="1932000">
          <a:off x="8912520" y="1242360"/>
          <a:ext cx="2793240" cy="4842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spAutoFit/>
        </a:bodyPr>
        <a:p>
          <a:pPr algn="ctr">
            <a:lnSpc>
              <a:spcPct val="100000"/>
            </a:lnSpc>
          </a:pPr>
          <a:r>
            <a:rPr b="1" i="1" lang="cs-CZ" sz="2800" spc="-1" strike="noStrike" u="sng">
              <a:solidFill>
                <a:srgbClr val="ff9855"/>
              </a:solidFill>
              <a:uFillTx/>
              <a:latin typeface="Times New Roman"/>
            </a:rPr>
            <a:t>DOGDANCING</a:t>
          </a:r>
          <a:endParaRPr b="0" lang="cs-CZ" sz="2800" spc="-1" strike="noStrike">
            <a:latin typeface="Times New Roman"/>
          </a:endParaRPr>
        </a:p>
      </xdr:txBody>
    </xdr:sp>
    <xdr:clientData/>
  </xdr:twoCellAnchor>
  <xdr:twoCellAnchor editAs="oneCell">
    <xdr:from>
      <xdr:col>4</xdr:col>
      <xdr:colOff>203040</xdr:colOff>
      <xdr:row>2</xdr:row>
      <xdr:rowOff>161280</xdr:rowOff>
    </xdr:from>
    <xdr:to>
      <xdr:col>6</xdr:col>
      <xdr:colOff>261000</xdr:colOff>
      <xdr:row>9</xdr:row>
      <xdr:rowOff>218880</xdr:rowOff>
    </xdr:to>
    <xdr:pic>
      <xdr:nvPicPr>
        <xdr:cNvPr id="1" name="image2.jpg" descr=""/>
        <xdr:cNvPicPr/>
      </xdr:nvPicPr>
      <xdr:blipFill>
        <a:blip r:embed="rId1"/>
        <a:stretch/>
      </xdr:blipFill>
      <xdr:spPr>
        <a:xfrm>
          <a:off x="4656960" y="952560"/>
          <a:ext cx="2252520" cy="16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431280</xdr:colOff>
      <xdr:row>2</xdr:row>
      <xdr:rowOff>37080</xdr:rowOff>
    </xdr:from>
    <xdr:to>
      <xdr:col>8</xdr:col>
      <xdr:colOff>416880</xdr:colOff>
      <xdr:row>8</xdr:row>
      <xdr:rowOff>180720</xdr:rowOff>
    </xdr:to>
    <xdr:pic>
      <xdr:nvPicPr>
        <xdr:cNvPr id="2" name="Obrázek 1_0" descr=""/>
        <xdr:cNvPicPr/>
      </xdr:nvPicPr>
      <xdr:blipFill>
        <a:blip r:embed="rId2"/>
        <a:stretch/>
      </xdr:blipFill>
      <xdr:spPr>
        <a:xfrm>
          <a:off x="7079760" y="828360"/>
          <a:ext cx="1938960" cy="1474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ColWidth="14.42578125" defaultRowHeight="13.8" zeroHeight="false" outlineLevelRow="0" outlineLevelCol="0"/>
  <cols>
    <col collapsed="false" customWidth="true" hidden="false" outlineLevel="0" max="1" min="1" style="1" width="3.06"/>
    <col collapsed="false" customWidth="false" hidden="false" outlineLevel="0" max="2" min="2" style="2" width="14.42"/>
    <col collapsed="false" customWidth="true" hidden="false" outlineLevel="0" max="3" min="3" style="2" width="24.86"/>
    <col collapsed="false" customWidth="true" hidden="false" outlineLevel="0" max="4" min="4" style="2" width="20.85"/>
    <col collapsed="false" customWidth="true" hidden="false" outlineLevel="0" max="5" min="5" style="2" width="20.57"/>
    <col collapsed="false" customWidth="true" hidden="false" outlineLevel="0" max="6" min="6" style="2" width="10.57"/>
    <col collapsed="false" customWidth="true" hidden="false" outlineLevel="0" max="9" min="7" style="2" width="13.86"/>
    <col collapsed="false" customWidth="true" hidden="false" outlineLevel="0" max="10" min="10" style="2" width="12.57"/>
    <col collapsed="false" customWidth="false" hidden="false" outlineLevel="0" max="11" min="11" style="2" width="14.42"/>
    <col collapsed="false" customWidth="true" hidden="false" outlineLevel="0" max="12" min="12" style="2" width="3.06"/>
    <col collapsed="false" customWidth="false" hidden="false" outlineLevel="0" max="1024" min="13" style="2" width="14.42"/>
  </cols>
  <sheetData>
    <row r="1" customFormat="false" ht="33.9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28.35" hidden="false" customHeight="true" outlineLevel="0" collapsed="false">
      <c r="A2" s="3"/>
      <c r="B2" s="6"/>
      <c r="C2" s="6"/>
      <c r="D2" s="7" t="s">
        <v>1</v>
      </c>
      <c r="E2" s="7"/>
      <c r="F2" s="7"/>
      <c r="G2" s="8"/>
      <c r="H2" s="9"/>
      <c r="I2" s="6"/>
      <c r="J2" s="6"/>
      <c r="K2" s="6"/>
      <c r="L2" s="5"/>
    </row>
    <row r="3" customFormat="false" ht="13.8" hidden="false" customHeight="false" outlineLevel="0" collapsed="false">
      <c r="A3" s="3"/>
      <c r="B3" s="10"/>
      <c r="C3" s="10"/>
      <c r="D3" s="10"/>
      <c r="E3" s="11" t="s">
        <v>2</v>
      </c>
      <c r="F3" s="12" t="n">
        <v>0</v>
      </c>
      <c r="G3" s="13"/>
      <c r="H3" s="13"/>
      <c r="I3" s="14"/>
      <c r="J3" s="14"/>
      <c r="K3" s="14"/>
      <c r="L3" s="15"/>
    </row>
    <row r="4" customFormat="false" ht="18.2" hidden="false" customHeight="true" outlineLevel="0" collapsed="false">
      <c r="A4" s="3"/>
      <c r="B4" s="16" t="s">
        <v>3</v>
      </c>
      <c r="C4" s="17" t="s">
        <v>4</v>
      </c>
      <c r="D4" s="17"/>
      <c r="E4" s="11" t="s">
        <v>5</v>
      </c>
      <c r="F4" s="12" t="n">
        <v>10</v>
      </c>
      <c r="G4" s="18" t="s">
        <v>6</v>
      </c>
      <c r="H4" s="19" t="s">
        <v>7</v>
      </c>
      <c r="I4" s="12" t="n">
        <v>0</v>
      </c>
      <c r="J4" s="12" t="s">
        <v>8</v>
      </c>
      <c r="K4" s="12" t="s">
        <v>9</v>
      </c>
      <c r="L4" s="20"/>
    </row>
    <row r="5" customFormat="false" ht="18.2" hidden="false" customHeight="true" outlineLevel="0" collapsed="false">
      <c r="A5" s="3"/>
      <c r="B5" s="16" t="s">
        <v>10</v>
      </c>
      <c r="C5" s="21"/>
      <c r="D5" s="21"/>
      <c r="E5" s="11" t="s">
        <v>11</v>
      </c>
      <c r="F5" s="22" t="n">
        <v>20</v>
      </c>
      <c r="G5" s="18" t="s">
        <v>12</v>
      </c>
      <c r="H5" s="19" t="s">
        <v>13</v>
      </c>
      <c r="I5" s="12" t="n">
        <v>30</v>
      </c>
      <c r="J5" s="12" t="n">
        <v>1</v>
      </c>
      <c r="K5" s="12" t="n">
        <v>15</v>
      </c>
      <c r="L5" s="20"/>
    </row>
    <row r="6" customFormat="false" ht="18.2" hidden="false" customHeight="true" outlineLevel="0" collapsed="false">
      <c r="A6" s="3"/>
      <c r="B6" s="16" t="s">
        <v>14</v>
      </c>
      <c r="C6" s="23" t="s">
        <v>15</v>
      </c>
      <c r="D6" s="23"/>
      <c r="E6" s="24" t="s">
        <v>16</v>
      </c>
      <c r="F6" s="25" t="n">
        <v>15</v>
      </c>
      <c r="G6" s="18" t="s">
        <v>17</v>
      </c>
      <c r="H6" s="19" t="s">
        <v>18</v>
      </c>
      <c r="I6" s="12" t="n">
        <v>40</v>
      </c>
      <c r="J6" s="12" t="n">
        <v>2</v>
      </c>
      <c r="K6" s="12" t="n">
        <v>10</v>
      </c>
      <c r="L6" s="20"/>
    </row>
    <row r="7" customFormat="false" ht="18.2" hidden="false" customHeight="true" outlineLevel="0" collapsed="false">
      <c r="A7" s="3"/>
      <c r="B7" s="16" t="s">
        <v>19</v>
      </c>
      <c r="C7" s="21"/>
      <c r="D7" s="21"/>
      <c r="E7" s="24" t="s">
        <v>20</v>
      </c>
      <c r="F7" s="12" t="n">
        <v>25</v>
      </c>
      <c r="G7" s="18" t="s">
        <v>15</v>
      </c>
      <c r="H7" s="19" t="s">
        <v>21</v>
      </c>
      <c r="I7" s="12" t="n">
        <v>50</v>
      </c>
      <c r="J7" s="12" t="n">
        <v>3</v>
      </c>
      <c r="K7" s="12" t="n">
        <v>5</v>
      </c>
      <c r="L7" s="20"/>
    </row>
    <row r="8" customFormat="false" ht="18.2" hidden="false" customHeight="true" outlineLevel="0" collapsed="false">
      <c r="A8" s="3"/>
      <c r="B8" s="16" t="s">
        <v>22</v>
      </c>
      <c r="C8" s="21"/>
      <c r="D8" s="21"/>
      <c r="E8" s="24" t="s">
        <v>23</v>
      </c>
      <c r="F8" s="26" t="n">
        <v>35</v>
      </c>
      <c r="G8" s="27"/>
      <c r="H8" s="28" t="s">
        <v>15</v>
      </c>
      <c r="I8" s="29" t="n">
        <v>0</v>
      </c>
      <c r="J8" s="27"/>
      <c r="K8" s="27"/>
      <c r="L8" s="30"/>
    </row>
    <row r="9" customFormat="false" ht="18.2" hidden="false" customHeight="true" outlineLevel="0" collapsed="false">
      <c r="A9" s="3"/>
      <c r="B9" s="16" t="s">
        <v>24</v>
      </c>
      <c r="C9" s="21"/>
      <c r="D9" s="21"/>
      <c r="E9" s="24" t="s">
        <v>15</v>
      </c>
      <c r="F9" s="31" t="n">
        <v>0</v>
      </c>
      <c r="G9" s="13"/>
      <c r="H9" s="32"/>
      <c r="I9" s="32"/>
      <c r="J9" s="32"/>
      <c r="K9" s="32"/>
      <c r="L9" s="33"/>
    </row>
    <row r="10" customFormat="false" ht="18.2" hidden="false" customHeight="true" outlineLevel="0" collapsed="false">
      <c r="A10" s="3"/>
      <c r="B10" s="16" t="s">
        <v>25</v>
      </c>
      <c r="C10" s="21"/>
      <c r="D10" s="21"/>
      <c r="E10" s="24"/>
      <c r="F10" s="34"/>
      <c r="G10" s="35"/>
      <c r="H10" s="36" t="s">
        <v>26</v>
      </c>
      <c r="I10" s="36"/>
      <c r="J10" s="37"/>
      <c r="K10" s="37"/>
      <c r="L10" s="33"/>
    </row>
    <row r="11" customFormat="false" ht="13.8" hidden="false" customHeight="false" outlineLevel="0" collapsed="false">
      <c r="A11" s="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customFormat="false" ht="46.7" hidden="false" customHeight="true" outlineLevel="0" collapsed="false">
      <c r="A12" s="3"/>
      <c r="B12" s="38" t="s">
        <v>27</v>
      </c>
      <c r="C12" s="38" t="s">
        <v>28</v>
      </c>
      <c r="D12" s="38" t="s">
        <v>29</v>
      </c>
      <c r="E12" s="39" t="s">
        <v>30</v>
      </c>
      <c r="F12" s="39" t="s">
        <v>31</v>
      </c>
      <c r="G12" s="39" t="s">
        <v>32</v>
      </c>
      <c r="H12" s="38" t="s">
        <v>33</v>
      </c>
      <c r="I12" s="39" t="s">
        <v>34</v>
      </c>
      <c r="J12" s="39" t="s">
        <v>35</v>
      </c>
      <c r="K12" s="39" t="s">
        <v>36</v>
      </c>
      <c r="L12" s="3"/>
    </row>
    <row r="13" customFormat="false" ht="18.2" hidden="false" customHeight="true" outlineLevel="0" collapsed="false">
      <c r="A13" s="3"/>
      <c r="B13" s="40"/>
      <c r="C13" s="41"/>
      <c r="D13" s="23" t="s">
        <v>15</v>
      </c>
      <c r="E13" s="23" t="s">
        <v>15</v>
      </c>
      <c r="F13" s="42" t="n">
        <f aca="false">VLOOKUP(E13,E$3:$F$9,2,)+VLOOKUP(D13,H$4:$I$8,2,)</f>
        <v>0</v>
      </c>
      <c r="G13" s="43"/>
      <c r="H13" s="43"/>
      <c r="I13" s="43"/>
      <c r="J13" s="42" t="n">
        <f aca="false">IFERROR(IF(OR(H13&gt;3,H13&lt;1,D13=H8,E13=E9),0,VLOOKUP(H13,J5:K7,2,)),0)</f>
        <v>0</v>
      </c>
      <c r="K13" s="42" t="n">
        <f aca="false">(F13+G13+J13+L13)</f>
        <v>0</v>
      </c>
      <c r="L13" s="44" t="n">
        <f aca="false">IFERROR(IF(OR(H13&lt;1,H13&gt;I13,D13=H8,E13=E9),0,(I13-H13)*2),0)</f>
        <v>0</v>
      </c>
    </row>
    <row r="14" customFormat="false" ht="18.2" hidden="false" customHeight="true" outlineLevel="0" collapsed="false">
      <c r="A14" s="3"/>
      <c r="B14" s="45"/>
      <c r="C14" s="46"/>
      <c r="D14" s="23" t="s">
        <v>15</v>
      </c>
      <c r="E14" s="23" t="s">
        <v>15</v>
      </c>
      <c r="F14" s="42" t="n">
        <f aca="false">VLOOKUP(E14,E$3:$F$9,2,)+VLOOKUP(D14,H$4:$I$8,2,)</f>
        <v>0</v>
      </c>
      <c r="G14" s="43"/>
      <c r="H14" s="43"/>
      <c r="I14" s="43"/>
      <c r="J14" s="42" t="n">
        <f aca="false">IFERROR(IF(OR(H14&gt;3,H14&lt;1,D14=H8,E14=E9),0,VLOOKUP(H14,J5:K7,2,)),0)</f>
        <v>0</v>
      </c>
      <c r="K14" s="42" t="n">
        <f aca="false">(F14+G14+J14+L14)</f>
        <v>0</v>
      </c>
      <c r="L14" s="44" t="n">
        <f aca="false">IFERROR(IF(OR(H14&lt;1,H14&gt;I14,D14=H8,E14=E9),0,(I13-H13)*2),0)</f>
        <v>0</v>
      </c>
      <c r="M14" s="47"/>
    </row>
    <row r="15" customFormat="false" ht="18.2" hidden="false" customHeight="true" outlineLevel="0" collapsed="false">
      <c r="A15" s="3"/>
      <c r="B15" s="45"/>
      <c r="C15" s="46"/>
      <c r="D15" s="23" t="s">
        <v>15</v>
      </c>
      <c r="E15" s="23" t="s">
        <v>15</v>
      </c>
      <c r="F15" s="42" t="n">
        <f aca="false">VLOOKUP(E15,E$3:$F$9,2,)+VLOOKUP(D15,H$4:$I$8,2,)</f>
        <v>0</v>
      </c>
      <c r="G15" s="43"/>
      <c r="H15" s="43"/>
      <c r="I15" s="43"/>
      <c r="J15" s="42" t="n">
        <f aca="false">IFERROR(IF(OR(H15&gt;3,H15&lt;1,D15=H8,E15=E9),0,VLOOKUP(H15,J5:K7,2,)),0)</f>
        <v>0</v>
      </c>
      <c r="K15" s="42" t="n">
        <f aca="false">(F15+G15+J15+L15)</f>
        <v>0</v>
      </c>
      <c r="L15" s="44" t="n">
        <f aca="false">IFERROR(IF(OR(H15&lt;1,H15&gt;I15,D15=H8,E15=E9),0,(I13-H13)*2),0)</f>
        <v>0</v>
      </c>
    </row>
    <row r="16" customFormat="false" ht="18.2" hidden="false" customHeight="true" outlineLevel="0" collapsed="false">
      <c r="A16" s="3"/>
      <c r="B16" s="45"/>
      <c r="C16" s="46"/>
      <c r="D16" s="23" t="s">
        <v>15</v>
      </c>
      <c r="E16" s="23" t="s">
        <v>15</v>
      </c>
      <c r="F16" s="42" t="n">
        <f aca="false">VLOOKUP(E16,E$3:$F$9,2,)+VLOOKUP(D16,H$4:$I$8,2,)</f>
        <v>0</v>
      </c>
      <c r="G16" s="43"/>
      <c r="H16" s="43"/>
      <c r="I16" s="43"/>
      <c r="J16" s="42" t="n">
        <f aca="false">IFERROR(IF(OR(H16&gt;3,H16&lt;1,D16=H8,E16=E9),0,VLOOKUP(H16,J5:K7,2,)),0)</f>
        <v>0</v>
      </c>
      <c r="K16" s="42" t="n">
        <f aca="false">(F16+G16+J16+L16)</f>
        <v>0</v>
      </c>
      <c r="L16" s="44" t="n">
        <f aca="false">IFERROR(IF(OR(H16&lt;1,H16&gt;I16,D16=H8,E16=E9),0,(I13-H13)*2),0)</f>
        <v>0</v>
      </c>
    </row>
    <row r="17" customFormat="false" ht="18.2" hidden="false" customHeight="true" outlineLevel="0" collapsed="false">
      <c r="A17" s="3"/>
      <c r="B17" s="45"/>
      <c r="C17" s="46"/>
      <c r="D17" s="23" t="s">
        <v>15</v>
      </c>
      <c r="E17" s="23" t="s">
        <v>15</v>
      </c>
      <c r="F17" s="42" t="n">
        <f aca="false">VLOOKUP(E17,E$3:$F$9,2,)+VLOOKUP(D17,H$4:$I$8,2,)</f>
        <v>0</v>
      </c>
      <c r="G17" s="43"/>
      <c r="H17" s="43"/>
      <c r="I17" s="43"/>
      <c r="J17" s="42" t="n">
        <f aca="false">IFERROR(IF(OR(H17&gt;3,H17&lt;1,D17=H8,E17=E9),0,VLOOKUP(H17,J5:K7,2,)),0)</f>
        <v>0</v>
      </c>
      <c r="K17" s="42" t="n">
        <f aca="false">(F17+G17+J17+L17)</f>
        <v>0</v>
      </c>
      <c r="L17" s="44" t="n">
        <f aca="false">IFERROR(IF(OR(H17&lt;1,H17&gt;I17,D17=H8,E17=E9),0,(I13-H13)*2),0)</f>
        <v>0</v>
      </c>
    </row>
    <row r="18" customFormat="false" ht="22.7" hidden="false" customHeight="true" outlineLevel="0" collapsed="false">
      <c r="A18" s="3"/>
      <c r="B18" s="48" t="s">
        <v>37</v>
      </c>
      <c r="C18" s="48"/>
      <c r="D18" s="48"/>
      <c r="E18" s="48"/>
      <c r="F18" s="48"/>
      <c r="G18" s="48"/>
      <c r="H18" s="48"/>
      <c r="I18" s="48"/>
      <c r="J18" s="48"/>
      <c r="K18" s="49" t="n">
        <f aca="false">SUM(K13:K17)</f>
        <v>0</v>
      </c>
      <c r="L18" s="3"/>
    </row>
    <row r="19" customFormat="false" ht="13.8" hidden="false" customHeight="false" outlineLevel="0" collapsed="false">
      <c r="A19" s="3"/>
      <c r="B19" s="10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customFormat="false" ht="15" hidden="false" customHeight="true" outlineLevel="0" collapsed="false">
      <c r="A20" s="3"/>
      <c r="B20" s="50" t="s">
        <v>38</v>
      </c>
      <c r="C20" s="50"/>
      <c r="D20" s="50"/>
      <c r="E20" s="50"/>
      <c r="F20" s="51"/>
      <c r="G20" s="51"/>
      <c r="H20" s="51"/>
      <c r="I20" s="51"/>
      <c r="J20" s="51"/>
      <c r="K20" s="51"/>
      <c r="L20" s="33"/>
    </row>
    <row r="21" customFormat="false" ht="18.2" hidden="false" customHeight="true" outlineLevel="0" collapsed="false">
      <c r="A21" s="3"/>
      <c r="B21" s="52"/>
      <c r="C21" s="53" t="s">
        <v>39</v>
      </c>
      <c r="D21" s="54"/>
      <c r="E21" s="54"/>
      <c r="F21" s="55"/>
      <c r="G21" s="55"/>
      <c r="H21" s="55"/>
      <c r="I21" s="55"/>
      <c r="J21" s="55"/>
      <c r="K21" s="55"/>
      <c r="L21" s="33"/>
    </row>
    <row r="22" customFormat="false" ht="18.2" hidden="false" customHeight="true" outlineLevel="0" collapsed="false">
      <c r="A22" s="3"/>
      <c r="B22" s="56"/>
      <c r="C22" s="57" t="s">
        <v>40</v>
      </c>
      <c r="D22" s="58"/>
      <c r="E22" s="58"/>
      <c r="F22" s="59"/>
      <c r="G22" s="59"/>
      <c r="H22" s="59"/>
      <c r="I22" s="59"/>
      <c r="J22" s="59"/>
      <c r="K22" s="59"/>
      <c r="L22" s="33"/>
    </row>
    <row r="23" customFormat="false" ht="18.2" hidden="false" customHeight="true" outlineLevel="0" collapsed="false">
      <c r="A23" s="3"/>
      <c r="B23" s="60"/>
      <c r="C23" s="61" t="s">
        <v>41</v>
      </c>
      <c r="D23" s="61"/>
      <c r="E23" s="61"/>
      <c r="F23" s="33"/>
      <c r="G23" s="33"/>
      <c r="H23" s="33"/>
      <c r="I23" s="33"/>
      <c r="J23" s="33"/>
      <c r="K23" s="33"/>
      <c r="L23" s="33"/>
    </row>
    <row r="24" customFormat="false" ht="18.2" hidden="false" customHeight="true" outlineLevel="0" collapsed="false">
      <c r="A24" s="3"/>
      <c r="B24" s="3"/>
      <c r="C24" s="3"/>
      <c r="D24" s="3"/>
      <c r="E24" s="3"/>
      <c r="F24" s="62"/>
      <c r="G24" s="62"/>
      <c r="H24" s="62"/>
      <c r="I24" s="62"/>
      <c r="J24" s="62"/>
      <c r="K24" s="62"/>
      <c r="L24" s="62"/>
    </row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sheetProtection sheet="true" password="caa1" objects="true" scenarios="true" selectLockedCells="true"/>
  <mergeCells count="18">
    <mergeCell ref="B1:K1"/>
    <mergeCell ref="D2:F2"/>
    <mergeCell ref="C4:D4"/>
    <mergeCell ref="C5:D5"/>
    <mergeCell ref="C6:D6"/>
    <mergeCell ref="C7:D7"/>
    <mergeCell ref="C8:D8"/>
    <mergeCell ref="C9:D9"/>
    <mergeCell ref="C10:D10"/>
    <mergeCell ref="H10:I10"/>
    <mergeCell ref="J10:K10"/>
    <mergeCell ref="B11:L11"/>
    <mergeCell ref="B18:J18"/>
    <mergeCell ref="B20:D20"/>
    <mergeCell ref="F20:K20"/>
    <mergeCell ref="F21:K21"/>
    <mergeCell ref="F22:K22"/>
    <mergeCell ref="C23:E23"/>
  </mergeCells>
  <conditionalFormatting sqref="D13:D17">
    <cfRule type="cellIs" priority="2" operator="equal" aboveAverage="0" equalAverage="0" bottom="0" percent="0" rank="0" text="" dxfId="0">
      <formula>"nevybráno"</formula>
    </cfRule>
    <cfRule type="cellIs" priority="3" operator="notEqual" aboveAverage="0" equalAverage="0" bottom="0" percent="0" rank="0" text="" dxfId="1">
      <formula>"nevybráno"</formula>
    </cfRule>
  </conditionalFormatting>
  <conditionalFormatting sqref="E13:E17">
    <cfRule type="cellIs" priority="4" operator="equal" aboveAverage="0" equalAverage="0" bottom="0" percent="0" rank="0" text="" dxfId="0">
      <formula>"nevybráno"</formula>
    </cfRule>
    <cfRule type="cellIs" priority="5" operator="notEqual" aboveAverage="0" equalAverage="0" bottom="0" percent="0" rank="0" text="" dxfId="1">
      <formula>"nevybráno"</formula>
    </cfRule>
  </conditionalFormatting>
  <conditionalFormatting sqref="C6">
    <cfRule type="cellIs" priority="6" operator="equal" aboveAverage="0" equalAverage="0" bottom="0" percent="0" rank="0" text="" dxfId="0">
      <formula>"nevybráno"</formula>
    </cfRule>
    <cfRule type="cellIs" priority="7" operator="notEqual" aboveAverage="0" equalAverage="0" bottom="0" percent="0" rank="0" text="" dxfId="1">
      <formula>"nevybráno"</formula>
    </cfRule>
  </conditionalFormatting>
  <dataValidations count="3">
    <dataValidation allowBlank="true" errorStyle="stop" operator="equal" showDropDown="false" showErrorMessage="false" showInputMessage="false" sqref="C6" type="list">
      <formula1>$G$4:$G$7</formula1>
      <formula2>0</formula2>
    </dataValidation>
    <dataValidation allowBlank="true" errorStyle="stop" operator="equal" showDropDown="false" showErrorMessage="false" showInputMessage="false" sqref="D13:D17" type="list">
      <formula1>$H$4:$H$8</formula1>
      <formula2>0</formula2>
    </dataValidation>
    <dataValidation allowBlank="true" errorStyle="stop" operator="equal" showDropDown="false" showErrorMessage="false" showInputMessage="false" sqref="E13:E17" type="list">
      <formula1>$E$3:$E$9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2021-11-11T13:15:50Z</dcterms:created>
  <dc:creator>Jiří Hrbáč</dc:creator>
  <dc:description/>
  <dc:language>cs-CZ</dc:language>
  <cp:lastModifiedBy>Karel</cp:lastModifiedBy>
  <dcterms:modified xsi:type="dcterms:W3CDTF">2023-11-13T10:25:03Z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